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ITO-DIRITTO-ANNUALE\2023\"/>
    </mc:Choice>
  </mc:AlternateContent>
  <bookViews>
    <workbookView xWindow="-15" yWindow="-15" windowWidth="13455" windowHeight="9555"/>
  </bookViews>
  <sheets>
    <sheet name="Ravvedimento operoso" sheetId="1" r:id="rId1"/>
  </sheets>
  <calcPr calcId="162913"/>
</workbook>
</file>

<file path=xl/calcChain.xml><?xml version="1.0" encoding="utf-8"?>
<calcChain xmlns="http://schemas.openxmlformats.org/spreadsheetml/2006/main">
  <c r="B9" i="1" l="1"/>
  <c r="B17" i="1" s="1"/>
  <c r="B18" i="1" s="1"/>
  <c r="B6" i="1"/>
  <c r="B14" i="1" s="1"/>
  <c r="B15" i="1" s="1"/>
  <c r="B19" i="1" l="1"/>
  <c r="B10" i="1"/>
  <c r="B24" i="1" l="1"/>
  <c r="B25" i="1" s="1"/>
  <c r="B12" i="1"/>
  <c r="B33" i="1"/>
  <c r="B28" i="1"/>
  <c r="B30" i="1" s="1"/>
  <c r="B31" i="1" s="1"/>
  <c r="B35" i="1" s="1"/>
  <c r="B22" i="1"/>
  <c r="B34" i="1" l="1"/>
  <c r="B36" i="1" s="1"/>
</calcChain>
</file>

<file path=xl/sharedStrings.xml><?xml version="1.0" encoding="utf-8"?>
<sst xmlns="http://schemas.openxmlformats.org/spreadsheetml/2006/main" count="34" uniqueCount="26">
  <si>
    <t>importo dovuto (COD. 3850)</t>
  </si>
  <si>
    <t>interesse legale</t>
  </si>
  <si>
    <t>gg. di ritardo</t>
  </si>
  <si>
    <t>importo dovuto</t>
  </si>
  <si>
    <t>Totale sanzione (COD. 3852)</t>
  </si>
  <si>
    <t>CALCOLO SANZIONE RAVVEDIMENTO LUNGO</t>
  </si>
  <si>
    <t>Dati da riportare nel modello F24 - sezione IMU e altri tributi locali</t>
  </si>
  <si>
    <t>(3,75% fino ai 30 giorni di ritardo)</t>
  </si>
  <si>
    <t xml:space="preserve"> (6% oltre i 30 giorni di ritardo)</t>
  </si>
  <si>
    <t>percentuale sanzione</t>
  </si>
  <si>
    <t>inserire nella cella a fianco importo tributo (COD. 3850)</t>
  </si>
  <si>
    <t>COD. 3850 Compensabile</t>
  </si>
  <si>
    <t>COD. 3851 Non compensabile</t>
  </si>
  <si>
    <t>COD. 3852 Compensabile</t>
  </si>
  <si>
    <r>
      <t xml:space="preserve">inserire nella cella a fianco giorno finale (gg/mm/aa) (data di invio del modello F24)
</t>
    </r>
    <r>
      <rPr>
        <sz val="10"/>
        <rFont val="Arial"/>
        <family val="2"/>
      </rPr>
      <t>(termine ultimo: un anno dalla scadenza ordinaria)</t>
    </r>
  </si>
  <si>
    <t xml:space="preserve">CALCOLO SANZIONE RAVVEDIMENTO BREVE </t>
  </si>
  <si>
    <t>Inserire i dati dove richiesto</t>
  </si>
  <si>
    <t>Totale</t>
  </si>
  <si>
    <t>CALCOLO DI RAVVEDIMENTO OPEROSO DEL DIRITTO ANNUALE 2022</t>
  </si>
  <si>
    <t>Imprese già iscritte al 1 gennaio 2022</t>
  </si>
  <si>
    <t>giorno iniziale (inserire nella cella a fianco la data 30/06/2022 o eventuale altra scadenza ordinaria)</t>
  </si>
  <si>
    <t>giorni al tasso legale 1,25%</t>
  </si>
  <si>
    <t>giorni al tasso legale 5%</t>
  </si>
  <si>
    <t>interessi</t>
  </si>
  <si>
    <t>Totale interessi (COD. 3851) del 1,25% annuo dal 1 gennaio 2022 come da Decreto Ministeriale del 13/12/2021 e del 5% annuo  dal 1 gennaio 2023 come da Decreto del Ministro dell'Economia e delle Finanze 13/12/2022</t>
  </si>
  <si>
    <t>numero totale giorni di ritardo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</si>
</sst>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0" x14ac:knownFonts="1">
    <font>
      <sz val="10"/>
      <name val="Arial"/>
    </font>
    <font>
      <b/>
      <u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0" fillId="0" borderId="0" xfId="0" applyFill="1"/>
    <xf numFmtId="0" fontId="1" fillId="0" borderId="0" xfId="0" applyFont="1" applyBorder="1" applyAlignment="1"/>
    <xf numFmtId="14" fontId="0" fillId="0" borderId="0" xfId="0" applyNumberFormat="1"/>
    <xf numFmtId="0" fontId="6" fillId="0" borderId="0" xfId="0" applyFont="1" applyProtection="1">
      <protection hidden="1"/>
    </xf>
    <xf numFmtId="0" fontId="4" fillId="0" borderId="5" xfId="0" applyFont="1" applyFill="1" applyBorder="1" applyAlignment="1" applyProtection="1">
      <alignment horizontal="left" wrapText="1"/>
    </xf>
    <xf numFmtId="0" fontId="6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2" fillId="0" borderId="0" xfId="0" applyFont="1" applyBorder="1" applyAlignment="1" applyProtection="1">
      <alignment horizontal="left" wrapText="1"/>
    </xf>
    <xf numFmtId="0" fontId="8" fillId="0" borderId="6" xfId="0" applyFont="1" applyFill="1" applyBorder="1" applyProtection="1"/>
    <xf numFmtId="0" fontId="2" fillId="2" borderId="3" xfId="0" applyFont="1" applyFill="1" applyBorder="1" applyProtection="1"/>
    <xf numFmtId="0" fontId="3" fillId="0" borderId="0" xfId="0" applyFont="1" applyBorder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6" fillId="2" borderId="8" xfId="0" applyNumberFormat="1" applyFont="1" applyFill="1" applyBorder="1" applyProtection="1">
      <protection hidden="1"/>
    </xf>
    <xf numFmtId="10" fontId="6" fillId="2" borderId="4" xfId="0" applyNumberFormat="1" applyFont="1" applyFill="1" applyBorder="1" applyProtection="1">
      <protection hidden="1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4" fontId="6" fillId="2" borderId="4" xfId="0" applyNumberFormat="1" applyFont="1" applyFill="1" applyBorder="1" applyProtection="1">
      <protection hidden="1"/>
    </xf>
    <xf numFmtId="10" fontId="6" fillId="2" borderId="7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" fontId="6" fillId="2" borderId="3" xfId="0" applyNumberFormat="1" applyFont="1" applyFill="1" applyBorder="1" applyProtection="1"/>
    <xf numFmtId="9" fontId="6" fillId="2" borderId="3" xfId="0" applyNumberFormat="1" applyFont="1" applyFill="1" applyBorder="1" applyProtection="1"/>
    <xf numFmtId="0" fontId="9" fillId="0" borderId="0" xfId="0" applyFont="1" applyBorder="1" applyAlignment="1" applyProtection="1">
      <alignment horizontal="left"/>
    </xf>
    <xf numFmtId="1" fontId="4" fillId="0" borderId="2" xfId="0" applyNumberFormat="1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wrapText="1"/>
    </xf>
    <xf numFmtId="14" fontId="4" fillId="0" borderId="3" xfId="0" applyNumberFormat="1" applyFont="1" applyFill="1" applyBorder="1" applyAlignment="1" applyProtection="1">
      <alignment vertical="center"/>
      <protection locked="0"/>
    </xf>
    <xf numFmtId="14" fontId="4" fillId="0" borderId="3" xfId="0" applyNumberFormat="1" applyFont="1" applyFill="1" applyBorder="1" applyProtection="1">
      <protection locked="0"/>
    </xf>
    <xf numFmtId="0" fontId="2" fillId="2" borderId="9" xfId="0" applyFont="1" applyFill="1" applyBorder="1" applyProtection="1"/>
    <xf numFmtId="0" fontId="2" fillId="0" borderId="1" xfId="0" applyFont="1" applyBorder="1" applyAlignment="1" applyProtection="1">
      <alignment horizontal="left" wrapText="1"/>
    </xf>
    <xf numFmtId="0" fontId="2" fillId="2" borderId="10" xfId="0" applyFont="1" applyFill="1" applyBorder="1" applyProtection="1"/>
    <xf numFmtId="0" fontId="2" fillId="0" borderId="1" xfId="0" applyFont="1" applyBorder="1" applyProtection="1"/>
    <xf numFmtId="0" fontId="4" fillId="0" borderId="11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4" fontId="4" fillId="2" borderId="15" xfId="0" applyNumberFormat="1" applyFont="1" applyFill="1" applyBorder="1" applyProtection="1"/>
    <xf numFmtId="0" fontId="2" fillId="0" borderId="0" xfId="0" applyFont="1" applyBorder="1" applyAlignment="1" applyProtection="1"/>
    <xf numFmtId="4" fontId="4" fillId="0" borderId="12" xfId="0" applyNumberFormat="1" applyFont="1" applyFill="1" applyBorder="1" applyProtection="1">
      <protection hidden="1"/>
    </xf>
    <xf numFmtId="2" fontId="4" fillId="0" borderId="14" xfId="0" applyNumberFormat="1" applyFont="1" applyFill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0" fontId="2" fillId="3" borderId="3" xfId="0" applyFont="1" applyFill="1" applyBorder="1" applyProtection="1">
      <protection hidden="1"/>
    </xf>
    <xf numFmtId="3" fontId="0" fillId="3" borderId="8" xfId="0" applyNumberFormat="1" applyFill="1" applyBorder="1" applyProtection="1">
      <protection hidden="1"/>
    </xf>
    <xf numFmtId="4" fontId="4" fillId="0" borderId="18" xfId="0" applyNumberFormat="1" applyFont="1" applyBorder="1" applyProtection="1">
      <protection hidden="1"/>
    </xf>
    <xf numFmtId="164" fontId="0" fillId="3" borderId="17" xfId="0" applyNumberFormat="1" applyFill="1" applyBorder="1" applyProtection="1">
      <protection hidden="1"/>
    </xf>
    <xf numFmtId="165" fontId="0" fillId="0" borderId="0" xfId="0" applyNumberFormat="1" applyProtection="1">
      <protection hidden="1"/>
    </xf>
    <xf numFmtId="0" fontId="2" fillId="0" borderId="19" xfId="0" applyFont="1" applyBorder="1" applyAlignment="1" applyProtection="1">
      <alignment wrapText="1"/>
    </xf>
    <xf numFmtId="0" fontId="2" fillId="3" borderId="20" xfId="0" applyFont="1" applyFill="1" applyBorder="1" applyProtection="1">
      <protection hidden="1"/>
    </xf>
    <xf numFmtId="3" fontId="6" fillId="2" borderId="21" xfId="0" applyNumberFormat="1" applyFont="1" applyFill="1" applyBorder="1" applyProtection="1">
      <protection hidden="1"/>
    </xf>
    <xf numFmtId="10" fontId="0" fillId="3" borderId="22" xfId="0" applyNumberFormat="1" applyFill="1" applyBorder="1" applyProtection="1">
      <protection hidden="1"/>
    </xf>
    <xf numFmtId="164" fontId="0" fillId="3" borderId="3" xfId="0" applyNumberFormat="1" applyFill="1" applyBorder="1" applyProtection="1">
      <protection hidden="1"/>
    </xf>
    <xf numFmtId="0" fontId="2" fillId="0" borderId="0" xfId="0" applyFont="1" applyFill="1"/>
    <xf numFmtId="1" fontId="8" fillId="2" borderId="3" xfId="0" applyNumberFormat="1" applyFont="1" applyFill="1" applyBorder="1" applyAlignment="1" applyProtection="1">
      <alignment vertical="center"/>
      <protection hidden="1"/>
    </xf>
    <xf numFmtId="14" fontId="8" fillId="2" borderId="3" xfId="0" applyNumberFormat="1" applyFont="1" applyFill="1" applyBorder="1" applyAlignment="1" applyProtection="1">
      <alignment vertical="center"/>
      <protection hidden="1"/>
    </xf>
    <xf numFmtId="1" fontId="8" fillId="2" borderId="16" xfId="0" applyNumberFormat="1" applyFont="1" applyFill="1" applyBorder="1" applyAlignment="1" applyProtection="1">
      <alignment vertic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85" zoomScaleNormal="85" workbookViewId="0">
      <selection activeCell="B42" sqref="B42"/>
    </sheetView>
  </sheetViews>
  <sheetFormatPr defaultRowHeight="12.75" x14ac:dyDescent="0.2"/>
  <cols>
    <col min="1" max="1" width="80.5703125" customWidth="1"/>
    <col min="2" max="2" width="13.42578125" bestFit="1" customWidth="1"/>
    <col min="3" max="3" width="16.28515625" bestFit="1" customWidth="1"/>
    <col min="4" max="4" width="10.28515625" bestFit="1" customWidth="1"/>
  </cols>
  <sheetData>
    <row r="1" spans="1:4" ht="30" customHeight="1" x14ac:dyDescent="0.25">
      <c r="A1" s="27" t="s">
        <v>18</v>
      </c>
      <c r="B1" s="5"/>
      <c r="C1" s="5"/>
    </row>
    <row r="2" spans="1:4" ht="30" customHeight="1" x14ac:dyDescent="0.25">
      <c r="A2" s="27" t="s">
        <v>16</v>
      </c>
      <c r="B2" s="5"/>
      <c r="C2" s="5"/>
    </row>
    <row r="3" spans="1:4" ht="30.75" customHeight="1" x14ac:dyDescent="0.2">
      <c r="A3" s="39" t="s">
        <v>19</v>
      </c>
      <c r="B3" s="15"/>
    </row>
    <row r="4" spans="1:4" ht="39.75" customHeight="1" x14ac:dyDescent="0.2">
      <c r="A4" s="29" t="s">
        <v>20</v>
      </c>
      <c r="B4" s="30">
        <v>44742</v>
      </c>
    </row>
    <row r="5" spans="1:4" ht="15" hidden="1" x14ac:dyDescent="0.2">
      <c r="A5" s="32"/>
      <c r="B5" s="55">
        <v>44926</v>
      </c>
    </row>
    <row r="6" spans="1:4" ht="15" hidden="1" x14ac:dyDescent="0.2">
      <c r="A6" s="32" t="s">
        <v>21</v>
      </c>
      <c r="B6" s="54">
        <f>SUM(B5-B4)</f>
        <v>184</v>
      </c>
    </row>
    <row r="7" spans="1:4" ht="15" hidden="1" x14ac:dyDescent="0.2">
      <c r="A7" s="32"/>
      <c r="B7" s="55">
        <v>44926</v>
      </c>
    </row>
    <row r="8" spans="1:4" ht="47.25" customHeight="1" x14ac:dyDescent="0.25">
      <c r="A8" s="29" t="s">
        <v>14</v>
      </c>
      <c r="B8" s="31">
        <v>44928</v>
      </c>
    </row>
    <row r="9" spans="1:4" ht="15" hidden="1" x14ac:dyDescent="0.2">
      <c r="A9" s="32" t="s">
        <v>22</v>
      </c>
      <c r="B9" s="56">
        <f>SUM(B8-B7)</f>
        <v>2</v>
      </c>
    </row>
    <row r="10" spans="1:4" ht="25.5" customHeight="1" thickBot="1" x14ac:dyDescent="0.25">
      <c r="A10" s="53" t="s">
        <v>25</v>
      </c>
      <c r="B10" s="28">
        <f>IF((B8&gt;(B4+365)),"RAVVEDIMENTO SCADUTO",(B8-B4))</f>
        <v>186</v>
      </c>
      <c r="C10" s="2"/>
      <c r="D10" s="6"/>
    </row>
    <row r="11" spans="1:4" ht="27.75" customHeight="1" thickBot="1" x14ac:dyDescent="0.3">
      <c r="A11" s="33" t="s">
        <v>10</v>
      </c>
      <c r="B11" s="16">
        <v>53</v>
      </c>
      <c r="C11" s="2"/>
      <c r="D11" s="6"/>
    </row>
    <row r="12" spans="1:4" s="2" customFormat="1" ht="24" hidden="1" customHeight="1" x14ac:dyDescent="0.2">
      <c r="A12" s="32" t="s">
        <v>0</v>
      </c>
      <c r="B12" s="17">
        <f>SUM(B11)</f>
        <v>53</v>
      </c>
    </row>
    <row r="13" spans="1:4" s="2" customFormat="1" ht="21" hidden="1" customHeight="1" x14ac:dyDescent="0.2">
      <c r="A13" s="14" t="s">
        <v>1</v>
      </c>
      <c r="B13" s="18">
        <v>1.2500000000000001E-2</v>
      </c>
    </row>
    <row r="14" spans="1:4" ht="21.75" hidden="1" customHeight="1" x14ac:dyDescent="0.2">
      <c r="A14" s="14" t="s">
        <v>2</v>
      </c>
      <c r="B14" s="50">
        <f>SUM(B6)</f>
        <v>184</v>
      </c>
      <c r="C14" s="2"/>
    </row>
    <row r="15" spans="1:4" ht="21.75" hidden="1" customHeight="1" x14ac:dyDescent="0.2">
      <c r="A15" s="49" t="s">
        <v>23</v>
      </c>
      <c r="B15" s="52">
        <f>IF((B10&gt;(B4+365)),"RAVVEDIMENTO SCADUTO",(B12*B13*B14)/365)</f>
        <v>0.33397260273972607</v>
      </c>
      <c r="C15" s="2"/>
    </row>
    <row r="16" spans="1:4" ht="21.75" hidden="1" customHeight="1" x14ac:dyDescent="0.2">
      <c r="A16" s="43" t="s">
        <v>1</v>
      </c>
      <c r="B16" s="51">
        <v>0.05</v>
      </c>
      <c r="C16" s="2"/>
    </row>
    <row r="17" spans="1:10" ht="21.75" hidden="1" customHeight="1" x14ac:dyDescent="0.2">
      <c r="A17" s="43" t="s">
        <v>2</v>
      </c>
      <c r="B17" s="44">
        <f>SUM(B9)</f>
        <v>2</v>
      </c>
      <c r="C17" s="2"/>
    </row>
    <row r="18" spans="1:10" ht="22.5" hidden="1" customHeight="1" thickBot="1" x14ac:dyDescent="0.25">
      <c r="A18" s="43" t="s">
        <v>23</v>
      </c>
      <c r="B18" s="46">
        <f>IF((B10&gt;(B4+365)),"RAVVEDIMENTO SCADUTO",(B12*B16*B17)/365)</f>
        <v>1.4520547945205482E-2</v>
      </c>
      <c r="C18" s="47"/>
    </row>
    <row r="19" spans="1:10" s="2" customFormat="1" ht="39.75" thickBot="1" x14ac:dyDescent="0.3">
      <c r="A19" s="48" t="s">
        <v>24</v>
      </c>
      <c r="B19" s="45">
        <f>IF((B10&gt;(B4+365)),"RAVVEDIMENTO SCADUTO",(B15+B18))</f>
        <v>0.34849315068493153</v>
      </c>
      <c r="C19" s="1"/>
    </row>
    <row r="20" spans="1:10" s="2" customFormat="1" ht="21" customHeight="1" x14ac:dyDescent="0.2">
      <c r="A20" s="12" t="s">
        <v>15</v>
      </c>
      <c r="B20" s="12"/>
    </row>
    <row r="21" spans="1:10" s="2" customFormat="1" ht="21.75" customHeight="1" thickBot="1" x14ac:dyDescent="0.25">
      <c r="A21" s="19" t="s">
        <v>7</v>
      </c>
      <c r="B21" s="20"/>
      <c r="J21" s="7"/>
    </row>
    <row r="22" spans="1:10" s="2" customFormat="1" ht="21" hidden="1" customHeight="1" x14ac:dyDescent="0.2">
      <c r="A22" s="14" t="s">
        <v>3</v>
      </c>
      <c r="B22" s="21">
        <f>SUM(B11)</f>
        <v>53</v>
      </c>
    </row>
    <row r="23" spans="1:10" s="2" customFormat="1" ht="24" hidden="1" customHeight="1" x14ac:dyDescent="0.2">
      <c r="A23" s="14" t="s">
        <v>9</v>
      </c>
      <c r="B23" s="22">
        <v>3.7499999999999999E-2</v>
      </c>
    </row>
    <row r="24" spans="1:10" s="2" customFormat="1" ht="24" hidden="1" customHeight="1" thickBot="1" x14ac:dyDescent="0.3">
      <c r="A24" s="34" t="s">
        <v>4</v>
      </c>
      <c r="B24" s="38" t="str">
        <f>IF(B10&lt;31,SUM(B22*B23),"")</f>
        <v/>
      </c>
    </row>
    <row r="25" spans="1:10" s="2" customFormat="1" ht="22.5" customHeight="1" thickBot="1" x14ac:dyDescent="0.3">
      <c r="A25" s="35" t="s">
        <v>4</v>
      </c>
      <c r="B25" s="42" t="str">
        <f>IF((B10&gt;(B4+365)),"RAVVEDIMENTO SCADUTO",B24)</f>
        <v/>
      </c>
    </row>
    <row r="26" spans="1:10" s="2" customFormat="1" ht="23.25" customHeight="1" x14ac:dyDescent="0.2">
      <c r="A26" s="12" t="s">
        <v>5</v>
      </c>
      <c r="B26" s="12"/>
    </row>
    <row r="27" spans="1:10" s="2" customFormat="1" ht="21" customHeight="1" thickBot="1" x14ac:dyDescent="0.25">
      <c r="A27" s="23" t="s">
        <v>8</v>
      </c>
      <c r="B27" s="24"/>
    </row>
    <row r="28" spans="1:10" s="2" customFormat="1" ht="25.5" hidden="1" customHeight="1" x14ac:dyDescent="0.2">
      <c r="A28" s="14" t="s">
        <v>3</v>
      </c>
      <c r="B28" s="25">
        <f>SUM(B11)</f>
        <v>53</v>
      </c>
    </row>
    <row r="29" spans="1:10" s="2" customFormat="1" ht="23.25" hidden="1" customHeight="1" x14ac:dyDescent="0.2">
      <c r="A29" s="14" t="s">
        <v>9</v>
      </c>
      <c r="B29" s="26">
        <v>0.06</v>
      </c>
    </row>
    <row r="30" spans="1:10" s="2" customFormat="1" ht="23.25" hidden="1" customHeight="1" thickBot="1" x14ac:dyDescent="0.3">
      <c r="A30" s="34" t="s">
        <v>4</v>
      </c>
      <c r="B30" s="38">
        <f>IF(B10&gt;30,SUM(B28*B29),"")</f>
        <v>3.1799999999999997</v>
      </c>
    </row>
    <row r="31" spans="1:10" s="2" customFormat="1" ht="33.75" customHeight="1" thickBot="1" x14ac:dyDescent="0.3">
      <c r="A31" s="35" t="s">
        <v>4</v>
      </c>
      <c r="B31" s="42">
        <f>IF((B10&gt;(B4+365)),"RAVVEDIMENTO SCADUTO",B30)</f>
        <v>3.1799999999999997</v>
      </c>
    </row>
    <row r="32" spans="1:10" s="2" customFormat="1" ht="24" customHeight="1" x14ac:dyDescent="0.25">
      <c r="A32" s="8" t="s">
        <v>6</v>
      </c>
      <c r="B32" s="13"/>
      <c r="C32" s="11"/>
    </row>
    <row r="33" spans="1:3" s="2" customFormat="1" ht="21.75" customHeight="1" x14ac:dyDescent="0.25">
      <c r="A33" s="36" t="s">
        <v>11</v>
      </c>
      <c r="B33" s="40">
        <f>SUM(B11)</f>
        <v>53</v>
      </c>
      <c r="C33" s="11"/>
    </row>
    <row r="34" spans="1:3" s="2" customFormat="1" ht="24" customHeight="1" x14ac:dyDescent="0.25">
      <c r="A34" s="36" t="s">
        <v>12</v>
      </c>
      <c r="B34" s="40">
        <f>B19</f>
        <v>0.34849315068493153</v>
      </c>
      <c r="C34" s="11"/>
    </row>
    <row r="35" spans="1:3" s="2" customFormat="1" ht="24" customHeight="1" x14ac:dyDescent="0.25">
      <c r="A35" s="36" t="s">
        <v>13</v>
      </c>
      <c r="B35" s="40">
        <f>IF(B10&lt;=30,(B25),IF(B10&gt;30,(B31)))</f>
        <v>3.1799999999999997</v>
      </c>
      <c r="C35" s="11"/>
    </row>
    <row r="36" spans="1:3" s="2" customFormat="1" ht="26.25" customHeight="1" thickBot="1" x14ac:dyDescent="0.3">
      <c r="A36" s="37" t="s">
        <v>17</v>
      </c>
      <c r="B36" s="41">
        <f>SUM(B33:B35)</f>
        <v>56.52849315068493</v>
      </c>
      <c r="C36" s="11"/>
    </row>
    <row r="37" spans="1:3" s="2" customFormat="1" x14ac:dyDescent="0.2">
      <c r="A37" s="9"/>
      <c r="B37"/>
    </row>
    <row r="38" spans="1:3" s="2" customFormat="1" x14ac:dyDescent="0.2">
      <c r="A38" s="9"/>
      <c r="B38"/>
    </row>
    <row r="39" spans="1:3" s="2" customFormat="1" x14ac:dyDescent="0.2">
      <c r="A39" s="10"/>
      <c r="B39"/>
    </row>
    <row r="40" spans="1:3" s="2" customFormat="1" x14ac:dyDescent="0.2">
      <c r="A40" s="11"/>
      <c r="B40"/>
    </row>
    <row r="41" spans="1:3" s="2" customFormat="1" x14ac:dyDescent="0.2">
      <c r="A41"/>
      <c r="B41"/>
    </row>
    <row r="42" spans="1:3" s="2" customFormat="1" x14ac:dyDescent="0.2">
      <c r="A42"/>
      <c r="B42"/>
    </row>
    <row r="43" spans="1:3" s="2" customFormat="1" x14ac:dyDescent="0.2">
      <c r="A43"/>
      <c r="B43"/>
    </row>
    <row r="44" spans="1:3" s="2" customFormat="1" x14ac:dyDescent="0.2">
      <c r="A44"/>
      <c r="B44" s="4"/>
    </row>
    <row r="45" spans="1:3" s="2" customFormat="1" x14ac:dyDescent="0.2">
      <c r="A45"/>
      <c r="B45"/>
    </row>
    <row r="46" spans="1:3" x14ac:dyDescent="0.2">
      <c r="C46" s="2"/>
    </row>
    <row r="47" spans="1:3" x14ac:dyDescent="0.2">
      <c r="C47" s="2"/>
    </row>
    <row r="48" spans="1:3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ht="19.5" x14ac:dyDescent="0.4">
      <c r="C53" s="3"/>
    </row>
    <row r="54" spans="3:3" ht="19.5" x14ac:dyDescent="0.4">
      <c r="C54" s="3"/>
    </row>
  </sheetData>
  <sheetProtection password="C396" sheet="1" objects="1" scenarios="1"/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Ravvedimento operoso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Ravvedimento diritto 2022 già iscritte al 1 gennaio</dc:title>
  <dc:creator>Camera di commercio di Mantova</dc:creator>
  <cp:keywords>Ravvedimento diritto 2022 già iscritte al 1 gennaio</cp:keywords>
  <cp:lastModifiedBy>MODESTI FLAVIA</cp:lastModifiedBy>
  <dcterms:created xsi:type="dcterms:W3CDTF">2010-02-18T10:34:50Z</dcterms:created>
  <dcterms:modified xsi:type="dcterms:W3CDTF">2023-01-10T15:56:49Z</dcterms:modified>
</cp:coreProperties>
</file>