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<sst xmlns="http://schemas.openxmlformats.org/spreadsheetml/2006/main" count="340" uniqueCount="182">
  <si>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</si>
  <si>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</si>
  <si>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</si>
  <si>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</si>
  <si>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</si>
  <si>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</si>
  <si>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</si>
  <si>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</si>
  <si>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</si>
  <si>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</si>
  <si>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</si>
  <si>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</si>
  <si>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</si>
  <si>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</si>
  <si>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</si>
  <si>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</si>
  <si>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</si>
  <si>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</si>
  <si>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</si>
  <si>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</si>
  <si>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</si>
  <si>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</si>
  <si>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</si>
  <si>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</si>
  <si>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</si>
  <si>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</si>
  <si>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</si>
  <si>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</si>
  <si>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</si>
  <si>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</si>
  <si>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</si>
  <si>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</si>
  <si>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</si>
  <si>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</si>
  <si>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</si>
  <si>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</si>
  <si>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</si>
  <si>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</si>
  <si>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</si>
  <si>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</si>
  <si>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</si>
  <si>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</si>
  <si>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</si>
  <si>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</si>
  <si>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</si>
  <si>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</si>
  <si>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</si>
  <si>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</si>
  <si>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</si>
  <si>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</si>
  <si>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</si>
  <si>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</si>
  <si>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</si>
  <si>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</si>
  <si>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</si>
  <si>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</si>
  <si>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</si>
  <si>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</si>
  <si>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</si>
  <si>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</si>
  <si>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</si>
  <si>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</si>
  <si>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</si>
  <si>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</si>
  <si>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</si>
  <si>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</si>
  <si>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</si>
  <si>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</si>
  <si>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</si>
  <si>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</si>
  <si>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</si>
  <si>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</si>
  <si>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</si>
  <si>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</si>
  <si>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</si>
  <si>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</si>
  <si>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</si>
  <si>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</si>
  <si>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</si>
  <si>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</si>
  <si>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</si>
  <si>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</si>
  <si>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</si>
  <si>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</si>
  <si>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</si>
  <si>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</si>
  <si>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</si>
  <si>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</si>
  <si>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</si>
  <si>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</si>
  <si>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</si>
  <si>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</si>
  <si>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</si>
  <si>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</si>
  <si>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</si>
  <si>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</si>
  <si>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</si>
  <si>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</si>
  <si>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</si>
  <si>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</si>
  <si>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</si>
  <si>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</si>
  <si>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</si>
  <si>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</si>
  <si>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</si>
  <si>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</si>
  <si>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</si>
  <si>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</si>
  <si>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</si>
  <si>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</si>
  <si>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</si>
  <si>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</si>
  <si>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</si>
  <si>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</si>
  <si>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</si>
  <si>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</si>
  <si>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</si>
  <si>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</si>
  <si>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</si>
  <si>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</si>
  <si>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</si>
  <si>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</si>
  <si>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</si>
  <si>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</si>
  <si>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</si>
  <si>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</si>
  <si>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</si>
  <si>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</si>
  <si>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</si>
  <si>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</si>
  <si>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</si>
  <si>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</si>
  <si>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</si>
  <si>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</si>
  <si>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</si>
  <si>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</si>
  <si>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</si>
  <si>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</si>
  <si>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</si>
  <si>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</si>
  <si>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</si>
  <si>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</si>
  <si>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</si>
  <si>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</si>
  <si>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</si>
  <si>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</si>
  <si>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</si>
  <si>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</si>
  <si>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</si>
  <si>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</si>
  <si>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</si>
  <si>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</si>
  <si>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</si>
  <si>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</si>
  <si>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</si>
  <si>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</si>
  <si>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</si>
  <si>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</si>
  <si>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</si>
  <si>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</si>
  <si>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</si>
  <si>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</si>
  <si>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</si>
  <si>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</si>
  <si>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</si>
  <si>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</si>
  <si>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</si>
  <si>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</si>
  <si>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</si>
  <si>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</si>
  <si>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</si>
  <si>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</si>
  <si>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</si>
  <si>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</si>
  <si>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</si>
  <si>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2018 - AUSILIO al CALCOLO del DIRITTO DOVUTO</t>
  </si>
  <si>
    <t xml:space="preserve">Fatturato 2017 (Euro): </t>
  </si>
  <si>
    <t>Esempio C – Importo per N. unita' locali fuori provincia (già iscritte al 31.12.2017):</t>
  </si>
  <si>
    <t>Esempio B – Impresa con sede e N. unita' locali in provincia (già iscritte al 31.12.2017):</t>
  </si>
  <si>
    <t xml:space="preserve">Numero unità locali in provincia già iscritte al 31.12.2017: 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</si>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</sst>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E6" sqref="E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  <c r="I1" s="73"/>
    </row>
    <row r="2" spans="1:9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4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176</v>
      </c>
      <c r="H5" s="8">
        <v>1</v>
      </c>
      <c r="I5" s="5"/>
    </row>
    <row r="6" spans="7:9" ht="18" customHeight="1">
      <c r="G6" s="6" t="s">
        <v>2</v>
      </c>
      <c r="H6" s="9" t="s">
        <v>112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7"/>
      <c r="J24" s="23"/>
      <c r="K24" s="75"/>
    </row>
    <row r="25" spans="1:11" ht="12.75">
      <c r="A25" s="17"/>
      <c r="B25" s="26" t="s">
        <v>25</v>
      </c>
      <c r="F25" s="23">
        <f>ROUND($H$7*F24,5)</f>
        <v>40</v>
      </c>
      <c r="G25" s="26"/>
      <c r="I25" s="77"/>
      <c r="J25" s="23"/>
      <c r="K25" s="75"/>
    </row>
    <row r="26" spans="1:11" ht="12.75">
      <c r="A26" s="17"/>
      <c r="B26" s="26" t="s">
        <v>26</v>
      </c>
      <c r="F26" s="23">
        <f>ROUND(SUM(F24:F25),5)</f>
        <v>240</v>
      </c>
      <c r="G26" s="26"/>
      <c r="I26" s="77"/>
      <c r="J26" s="23"/>
      <c r="K26" s="75"/>
    </row>
    <row r="27" spans="1:11" ht="12.75">
      <c r="A27" s="17"/>
      <c r="B27" s="26" t="s">
        <v>172</v>
      </c>
      <c r="F27" s="23">
        <f>F26-(F26*0.5)</f>
        <v>120</v>
      </c>
      <c r="G27" s="26"/>
      <c r="I27" s="77"/>
      <c r="J27" s="23"/>
      <c r="K27" s="75"/>
    </row>
    <row r="28" spans="2:11" ht="12.75">
      <c r="B28" s="1" t="s">
        <v>27</v>
      </c>
      <c r="F28" s="20">
        <f>ROUND(F27,2)</f>
        <v>120</v>
      </c>
      <c r="I28" s="77"/>
      <c r="J28" s="20"/>
      <c r="K28" s="75"/>
    </row>
    <row r="29" spans="2:11" ht="12.75">
      <c r="B29" s="1" t="s">
        <v>28</v>
      </c>
      <c r="F29" s="31">
        <f>ROUND(F28,0)</f>
        <v>120</v>
      </c>
      <c r="G29" s="32" t="s">
        <v>29</v>
      </c>
      <c r="H29" s="33"/>
      <c r="I29" s="78"/>
      <c r="J29" s="31"/>
      <c r="K29" s="76"/>
    </row>
    <row r="31" spans="1:10" ht="12.75">
      <c r="A31" s="28" t="s">
        <v>178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179</v>
      </c>
      <c r="H33" s="9">
        <v>2</v>
      </c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80</v>
      </c>
    </row>
    <row r="38" spans="2:6" ht="12.75">
      <c r="B38" s="26" t="s">
        <v>32</v>
      </c>
      <c r="F38" s="23">
        <f>SUM(F35+F37)</f>
        <v>280</v>
      </c>
    </row>
    <row r="39" spans="2:6" ht="12.75">
      <c r="B39" s="26" t="s">
        <v>33</v>
      </c>
      <c r="F39" s="23">
        <f>F38*$H$7</f>
        <v>56</v>
      </c>
    </row>
    <row r="40" spans="1:7" ht="12.75">
      <c r="A40" s="17"/>
      <c r="B40" s="26" t="s">
        <v>34</v>
      </c>
      <c r="F40" s="23">
        <f>ROUND(SUM(F38+F39),5)</f>
        <v>336</v>
      </c>
      <c r="G40" s="26"/>
    </row>
    <row r="41" spans="1:7" ht="12.75">
      <c r="A41" s="17"/>
      <c r="B41" s="26" t="s">
        <v>173</v>
      </c>
      <c r="F41" s="23">
        <f>ROUND(F40-(F40*0.5),5)</f>
        <v>168</v>
      </c>
      <c r="G41" s="26"/>
    </row>
    <row r="42" spans="2:10" ht="12.75">
      <c r="B42" s="1" t="s">
        <v>27</v>
      </c>
      <c r="F42" s="20">
        <f>ROUND(F41,2)</f>
        <v>168</v>
      </c>
      <c r="J42" s="30"/>
    </row>
    <row r="43" spans="2:10" ht="12.75">
      <c r="B43" s="1" t="s">
        <v>35</v>
      </c>
      <c r="F43" s="31">
        <f>ROUND(F42,0)</f>
        <v>168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3:11" ht="12.75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aca="true" t="shared" si="2" ref="F48:F60">IF(AND(C48&lt;&gt;"",E48&gt;0),IF($H$20*20%&gt;200,200,$H$20*20%),0)</f>
        <v>40</v>
      </c>
      <c r="G48" s="44">
        <f aca="true" t="shared" si="3" ref="G48:G59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aca="true" t="shared" si="4" ref="K48:K60">ROUND(J48,0)</f>
        <v>22</v>
      </c>
    </row>
    <row r="49" spans="3:11" ht="12.75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aca="true" t="shared" si="5" ref="J49:J60">ROUND(I49,2)</f>
        <v>22.4</v>
      </c>
      <c r="K49" s="46">
        <f t="shared" si="4"/>
        <v>22</v>
      </c>
    </row>
    <row r="50" spans="3:11" ht="12.75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59">H50-(H50*0.5)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0" t="s">
        <v>175</v>
      </c>
      <c r="B1" s="80"/>
      <c r="C1" s="80"/>
      <c r="D1" s="80"/>
      <c r="E1" s="80"/>
      <c r="F1" s="80"/>
      <c r="G1" s="80"/>
      <c r="H1" s="80"/>
    </row>
    <row r="2" spans="1:8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</v>
      </c>
    </row>
    <row r="6" spans="7:8" ht="18" customHeight="1">
      <c r="G6" s="6" t="s">
        <v>2</v>
      </c>
      <c r="H6" s="9" t="s">
        <v>112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</v>
      </c>
    </row>
    <row r="23" spans="1:7" ht="12.75">
      <c r="A23" s="17"/>
      <c r="B23" s="26" t="s">
        <v>25</v>
      </c>
      <c r="F23" s="23">
        <f>$H$7*F22</f>
        <v>0.2</v>
      </c>
      <c r="G23" s="26"/>
    </row>
    <row r="24" spans="1:14" ht="12.75">
      <c r="A24" s="17"/>
      <c r="B24" s="26" t="s">
        <v>26</v>
      </c>
      <c r="F24" s="23">
        <f>ROUND(SUM(F22:F23),5)</f>
        <v>1.2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1.2</v>
      </c>
    </row>
    <row r="26" spans="2:8" ht="12.75">
      <c r="B26" s="1" t="s">
        <v>35</v>
      </c>
      <c r="F26" s="31">
        <f>ROUND(F25,0)</f>
        <v>1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179</v>
      </c>
      <c r="H30" s="9">
        <v>2</v>
      </c>
    </row>
    <row r="32" spans="1:6" ht="12.75">
      <c r="A32" s="17"/>
      <c r="B32" s="26" t="s">
        <v>24</v>
      </c>
      <c r="F32" s="23">
        <f>H5</f>
        <v>1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0.2</v>
      </c>
    </row>
    <row r="34" spans="2:6" ht="12.75">
      <c r="B34" s="26" t="s">
        <v>31</v>
      </c>
      <c r="F34" s="23">
        <f>F33*H30</f>
        <v>0.4</v>
      </c>
    </row>
    <row r="35" spans="2:6" ht="11.25" customHeight="1">
      <c r="B35" s="26" t="s">
        <v>32</v>
      </c>
      <c r="F35" s="23">
        <f>IF(H5&lt;&gt;H17,SUM(F32+F34),F34)</f>
        <v>1.4</v>
      </c>
    </row>
    <row r="36" spans="2:6" ht="12.75">
      <c r="B36" s="26" t="s">
        <v>33</v>
      </c>
      <c r="F36" s="23">
        <f>F35*$H$7</f>
        <v>0.27999999999999997</v>
      </c>
    </row>
    <row r="37" spans="1:7" ht="12.75">
      <c r="A37" s="17"/>
      <c r="B37" s="26" t="s">
        <v>34</v>
      </c>
      <c r="F37" s="23">
        <f>ROUND(SUM(F35+F36),5)</f>
        <v>1.68</v>
      </c>
      <c r="G37" s="26"/>
    </row>
    <row r="38" spans="2:6" ht="12.75">
      <c r="B38" s="1" t="s">
        <v>27</v>
      </c>
      <c r="F38" s="20">
        <f>ROUND(F37,2)</f>
        <v>1.68</v>
      </c>
    </row>
    <row r="39" spans="2:8" ht="12.75">
      <c r="B39" s="1" t="s">
        <v>35</v>
      </c>
      <c r="F39" s="31">
        <f>ROUND(F38,0)</f>
        <v>2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0.2</v>
      </c>
      <c r="G44" s="44">
        <f aca="true" t="shared" si="0" ref="G44:G56">(F44*E44)</f>
        <v>0.6000000000000001</v>
      </c>
      <c r="H44" s="44">
        <f>ROUND((G44*D44+G44),5)</f>
        <v>0.72</v>
      </c>
      <c r="I44" s="20">
        <f>ROUND(H44,2)</f>
        <v>0.72</v>
      </c>
      <c r="J44" s="46">
        <f aca="true" t="shared" si="1" ref="J44:J56">ROUND(I44,0)</f>
        <v>1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0.2</v>
      </c>
      <c r="G45" s="44">
        <f t="shared" si="0"/>
        <v>0.4</v>
      </c>
      <c r="H45" s="44">
        <f>ROUND((G45*D45+G45),5)</f>
        <v>0.46</v>
      </c>
      <c r="I45" s="20">
        <f aca="true" t="shared" si="2" ref="I45:I56">ROUND(H45,2)</f>
        <v>0.46</v>
      </c>
      <c r="J45" s="46">
        <f t="shared" si="1"/>
        <v>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>(G56*D56+G56)</f>
        <v>0</v>
      </c>
      <c r="I56" s="72">
        <f t="shared" si="2"/>
        <v>0</v>
      </c>
      <c r="J56" s="52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 ht="1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 ht="1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 ht="1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 ht="15">
      <c r="A11" s="63" t="s">
        <v>65</v>
      </c>
      <c r="B11" s="64">
        <v>0.2</v>
      </c>
      <c r="C11" s="65"/>
      <c r="D11" s="63" t="s">
        <v>65</v>
      </c>
      <c r="E11" s="64">
        <v>0.2</v>
      </c>
    </row>
    <row r="12" spans="1:5" ht="15">
      <c r="A12" s="63" t="s">
        <v>66</v>
      </c>
      <c r="B12" s="64">
        <v>0.2</v>
      </c>
      <c r="C12" s="65"/>
      <c r="D12" s="63" t="s">
        <v>66</v>
      </c>
      <c r="E12" s="64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 ht="1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 ht="1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 ht="1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 ht="1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 ht="1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 ht="1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 ht="1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 ht="1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 ht="1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 ht="1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 ht="1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 ht="1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 ht="1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 ht="1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 ht="1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 ht="1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1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 ht="1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 ht="1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 ht="1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 ht="1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0.2</v>
      </c>
      <c r="C44" s="65"/>
      <c r="D44" s="63" t="s">
        <v>98</v>
      </c>
      <c r="E44" s="64">
        <v>0.2</v>
      </c>
    </row>
    <row r="45" spans="1:5" ht="1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 ht="1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 ht="1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 ht="1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 ht="1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 ht="15">
      <c r="A50" s="63" t="s">
        <v>104</v>
      </c>
      <c r="B50" s="64">
        <v>0.2</v>
      </c>
      <c r="C50" s="65"/>
      <c r="D50" s="63" t="s">
        <v>104</v>
      </c>
      <c r="E50" s="64">
        <v>0.2</v>
      </c>
    </row>
    <row r="51" spans="1:5" ht="1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 ht="1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 ht="1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1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 ht="1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 ht="1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 ht="1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1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 ht="1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 ht="1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 ht="1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 ht="1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 ht="1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15">
      <c r="A67" s="63" t="s">
        <v>121</v>
      </c>
      <c r="B67" s="64">
        <v>0.2</v>
      </c>
      <c r="C67" s="65"/>
      <c r="D67" s="63" t="s">
        <v>121</v>
      </c>
      <c r="E67" s="64">
        <v>0.2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1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 ht="1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 ht="1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 ht="1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 ht="1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 ht="1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 ht="1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 ht="1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 ht="15">
      <c r="A89" s="63" t="s">
        <v>142</v>
      </c>
      <c r="B89" s="64">
        <v>0.2</v>
      </c>
      <c r="C89" s="65"/>
      <c r="D89" s="63" t="s">
        <v>142</v>
      </c>
      <c r="E89" s="64">
        <v>0.2</v>
      </c>
    </row>
    <row r="90" spans="1:5" ht="1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 ht="1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 ht="1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 ht="1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 ht="1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 ht="1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 ht="1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5" ht="15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5" ht="15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5" ht="15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5" ht="15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5" ht="15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5" ht="15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5" ht="15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5" ht="15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5" ht="15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5" ht="15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 ht="15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 ht="15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 ht="15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MODESTI FLAVIA</cp:lastModifiedBy>
  <dcterms:created xsi:type="dcterms:W3CDTF">2011-05-09T08:13:24Z</dcterms:created>
  <dcterms:modified xsi:type="dcterms:W3CDTF">2018-06-05T08:55:20Z</dcterms:modified>
  <cp:category/>
  <cp:version/>
  <cp:contentType/>
  <cp:contentStatus/>
</cp:coreProperties>
</file>